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CARGADOS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19425" windowHeight="10305"/>
  </bookViews>
  <sheets>
    <sheet name="ESF_DET" sheetId="1" r:id="rId1"/>
  </sheets>
  <definedNames>
    <definedName name="_xlnm.Print_Area" localSheetId="0">ESF_DET!$B$1:$G$93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<sst xmlns="http://schemas.openxmlformats.org/spreadsheetml/2006/main" count="128" uniqueCount="125">
  <si>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</si>
  <si>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</si>
  <si>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</si>
  <si>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</si>
  <si>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</si>
  <si>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</si>
  <si>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</si>
  <si>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</si>
  <si>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</si>
  <si>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</si>
  <si>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</si>
  <si>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</si>
  <si>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</si>
  <si>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</si>
  <si>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</si>
  <si>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</si>
  <si>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</si>
  <si>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</si>
  <si>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</si>
  <si>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</si>
  <si>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</si>
  <si>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</si>
  <si>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</si>
  <si>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</si>
  <si>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</si>
  <si>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</si>
  <si>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</si>
  <si>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</si>
  <si>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</si>
  <si>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</si>
  <si>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</si>
  <si>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</si>
  <si>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</si>
  <si>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</si>
  <si>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</si>
  <si>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</si>
  <si>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</si>
  <si>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</si>
  <si>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</si>
  <si>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</si>
  <si>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</si>
  <si>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</si>
  <si>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</si>
  <si>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</si>
  <si>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</si>
  <si>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</si>
  <si>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</si>
  <si>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</si>
  <si>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</si>
  <si>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</si>
  <si>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</si>
  <si>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</si>
  <si>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</si>
  <si>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</si>
  <si>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</si>
  <si>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</si>
  <si>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</si>
  <si>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</si>
  <si>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</si>
  <si>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</si>
  <si>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</si>
  <si>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</si>
  <si>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</si>
  <si>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</si>
  <si>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</si>
  <si>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</si>
  <si>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</si>
  <si>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</si>
  <si>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</si>
  <si>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</si>
  <si>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</si>
  <si>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</si>
  <si>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</si>
  <si>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</si>
  <si>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</si>
  <si>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</si>
  <si>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</si>
  <si>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</si>
  <si>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</si>
  <si>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</si>
  <si>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</si>
  <si>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</si>
  <si>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</si>
  <si>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</si>
  <si>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</si>
  <si>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</si>
  <si>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</si>
  <si>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</si>
  <si>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</si>
  <si>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</si>
  <si>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</si>
  <si>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</si>
  <si>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</si>
  <si>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</si>
  <si>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</si>
  <si>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</si>
  <si>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</si>
  <si>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</si>
  <si>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</si>
  <si>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</si>
  <si>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</si>
  <si>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</si>
  <si>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</si>
  <si>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</si>
  <si>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</si>
  <si>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</si>
  <si>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</si>
  <si>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</si>
  <si>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</si>
  <si>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</si>
  <si>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</si>
  <si>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</si>
  <si>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</si>
  <si>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</si>
  <si>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</si>
  <si>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</si>
  <si>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</si>
  <si>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</si>
  <si>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</si>
  <si>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</si>
  <si>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</si>
  <si>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2024 y al 31 de diciembre de 2023</t>
  </si>
  <si>
    <t>2024 (d)</t>
  </si>
  <si>
    <t>31 de diciembre de 2023 (e)</t>
  </si>
  <si>
    <t>UNIVERSIDAD TECNOLOGICA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</si>
</sst>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846667</xdr:colOff>
      <xdr:row>85</xdr:row>
      <xdr:rowOff>0</xdr:rowOff>
    </xdr:from>
    <xdr:to>
      <xdr:col>6</xdr:col>
      <xdr:colOff>121708</xdr:colOff>
      <xdr:row>92</xdr:row>
      <xdr:rowOff>130969</xdr:rowOff>
    </xdr:to>
    <xdr:sp macro="" textlink="">
      <xdr:nvSpPr>
        <xdr:cNvPr id="2" name="CuadroTexto 1"/>
        <xdr:cNvSpPr txBox="1"/>
      </xdr:nvSpPr>
      <xdr:spPr>
        <a:xfrm>
          <a:off x="1174750" y="21124333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E84" sqref="E8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124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121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19681967.27</v>
      </c>
      <c r="D9" s="18">
        <f>SUM(D10:D16)</f>
        <v>21185163.990000002</v>
      </c>
      <c r="E9" s="10" t="s">
        <v>9</v>
      </c>
      <c r="F9" s="18">
        <f>SUM(F10:F18)</f>
        <v>8326925.8700000001</v>
      </c>
      <c r="G9" s="18">
        <f>SUM(G10:G18)</f>
        <v>13333220.069999998</v>
      </c>
    </row>
    <row r="10" spans="2:8" x14ac:dyDescent="0.25">
      <c r="B10" s="11" t="s">
        <v>10</v>
      </c>
      <c r="C10" s="24">
        <v>34600</v>
      </c>
      <c r="D10" s="24">
        <v>34600</v>
      </c>
      <c r="E10" s="12" t="s">
        <v>11</v>
      </c>
      <c r="F10" s="24">
        <v>1325929</v>
      </c>
      <c r="G10" s="24">
        <v>1532105.86</v>
      </c>
    </row>
    <row r="11" spans="2:8" x14ac:dyDescent="0.25">
      <c r="B11" s="11" t="s">
        <v>12</v>
      </c>
      <c r="C11" s="24">
        <v>14560950.68</v>
      </c>
      <c r="D11" s="24">
        <v>12392885.300000001</v>
      </c>
      <c r="E11" s="12" t="s">
        <v>13</v>
      </c>
      <c r="F11" s="24">
        <v>4436384.75</v>
      </c>
      <c r="G11" s="24">
        <v>8678613.8599999994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5086416.59</v>
      </c>
      <c r="D13" s="24">
        <v>8757678.6899999995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7500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2544322.12</v>
      </c>
      <c r="G16" s="24">
        <v>3098399.99</v>
      </c>
    </row>
    <row r="17" spans="2:7" ht="24" x14ac:dyDescent="0.25">
      <c r="B17" s="9" t="s">
        <v>24</v>
      </c>
      <c r="C17" s="18">
        <f>SUM(C18:C24)</f>
        <v>1459953.38</v>
      </c>
      <c r="D17" s="18">
        <f>SUM(D18:D24)</f>
        <v>2552273.12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20290</v>
      </c>
      <c r="G18" s="24">
        <v>16600.36</v>
      </c>
    </row>
    <row r="19" spans="2:7" x14ac:dyDescent="0.25">
      <c r="B19" s="11" t="s">
        <v>28</v>
      </c>
      <c r="C19" s="24">
        <v>0</v>
      </c>
      <c r="D19" s="24">
        <v>1810991.73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1459953.38</v>
      </c>
      <c r="D20" s="24">
        <v>741281.39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1284041.45</v>
      </c>
      <c r="D25" s="18">
        <f>SUM(D26:D30)</f>
        <v>80722.05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1284041.45</v>
      </c>
      <c r="D26" s="24">
        <v>80722.05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22425962.100000001</v>
      </c>
      <c r="D47" s="18">
        <f>SUM(D41,D38,D37,D31,D25,D17,D9)</f>
        <v>23818159.160000004</v>
      </c>
      <c r="E47" s="5" t="s">
        <v>83</v>
      </c>
      <c r="F47" s="18">
        <f>SUM(F42,F38,F31,F27,F26,F23,F19,F9)</f>
        <v>8326925.8700000001</v>
      </c>
      <c r="G47" s="18">
        <f>SUM(G42,G38,G31,G27,G26,G23,G19,G9)</f>
        <v>13333220.069999998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244363223.78</v>
      </c>
      <c r="D52" s="24">
        <v>244363223.78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118802221.81</v>
      </c>
      <c r="D53" s="24">
        <v>112174265.98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2801552.71</v>
      </c>
      <c r="D54" s="24">
        <v>2801552.71</v>
      </c>
      <c r="E54" s="10" t="s">
        <v>95</v>
      </c>
      <c r="F54" s="24">
        <v>2500</v>
      </c>
      <c r="G54" s="24">
        <v>2500</v>
      </c>
    </row>
    <row r="55" spans="2:7" ht="21" customHeight="1" x14ac:dyDescent="0.25">
      <c r="B55" s="9" t="s">
        <v>96</v>
      </c>
      <c r="C55" s="24">
        <v>-181386825.05000001</v>
      </c>
      <c r="D55" s="24">
        <v>-168022520.21000001</v>
      </c>
      <c r="E55" s="10" t="s">
        <v>97</v>
      </c>
      <c r="F55" s="24">
        <v>119989.55</v>
      </c>
      <c r="G55" s="24">
        <v>119989.55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122489.55</v>
      </c>
      <c r="G57" s="18">
        <f>SUM(G50:G55)</f>
        <v>122489.55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8449415.4199999999</v>
      </c>
      <c r="G59" s="18">
        <f>SUM(G47,G57)</f>
        <v>13455709.619999999</v>
      </c>
    </row>
    <row r="60" spans="2:7" ht="24" x14ac:dyDescent="0.25">
      <c r="B60" s="3" t="s">
        <v>103</v>
      </c>
      <c r="C60" s="18">
        <f>SUM(C50:C58)</f>
        <v>184580173.25</v>
      </c>
      <c r="D60" s="18">
        <f>SUM(D50:D58)</f>
        <v>191316522.25999996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207006135.34999999</v>
      </c>
      <c r="D62" s="18">
        <f>SUM(D47,D60)</f>
        <v>215134681.41999996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193241595.22</v>
      </c>
      <c r="G63" s="18">
        <f>SUM(G64:G66)</f>
        <v>193241595.22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193241595.22</v>
      </c>
      <c r="G65" s="24">
        <v>193241595.22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5315124.7100000009</v>
      </c>
      <c r="G68" s="18">
        <f>SUM(G69:G73)</f>
        <v>8437376.5830000006</v>
      </c>
    </row>
    <row r="69" spans="2:7" x14ac:dyDescent="0.25">
      <c r="B69" s="13"/>
      <c r="C69" s="21"/>
      <c r="D69" s="21"/>
      <c r="E69" s="10" t="s">
        <v>111</v>
      </c>
      <c r="F69" s="24">
        <v>-3056307.9</v>
      </c>
      <c r="G69" s="24">
        <v>-1035949.67</v>
      </c>
    </row>
    <row r="70" spans="2:7" x14ac:dyDescent="0.25">
      <c r="B70" s="13"/>
      <c r="C70" s="21"/>
      <c r="D70" s="21"/>
      <c r="E70" s="10" t="s">
        <v>112</v>
      </c>
      <c r="F70" s="24">
        <v>8371432.6100000003</v>
      </c>
      <c r="G70" s="24">
        <v>9473326.2530000005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198556719.93000001</v>
      </c>
      <c r="G79" s="18">
        <f>SUM(G63,G68,G75)</f>
        <v>201678971.803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207006135.34999999</v>
      </c>
      <c r="G81" s="18">
        <f>SUM(G59,G79)</f>
        <v>215134681.42300001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2025-02-04T17:18:10Z</cp:lastPrinted>
  <dcterms:created xsi:type="dcterms:W3CDTF">2020-01-08T19:54:23Z</dcterms:created>
  <dcterms:modified xsi:type="dcterms:W3CDTF">2025-02-04T17:21:14Z</dcterms:modified>
</cp:coreProperties>
</file>